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620" windowWidth="17295" windowHeight="70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<sst xmlns="http://schemas.openxmlformats.org/spreadsheetml/2006/main" count="31" uniqueCount="26">
  <si>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№
п/п</t>
  </si>
  <si>
    <t>Показатели</t>
  </si>
  <si>
    <t>ед.изм.</t>
  </si>
  <si>
    <t>Всего</t>
  </si>
  <si>
    <t>ВН</t>
  </si>
  <si>
    <t>СН1</t>
  </si>
  <si>
    <t>СН2</t>
  </si>
  <si>
    <t>НН</t>
  </si>
  <si>
    <t xml:space="preserve">Поступление электроэнергии в сеть. Всего </t>
  </si>
  <si>
    <t>тыс. кВт*ч</t>
  </si>
  <si>
    <t>в том числе из сети:</t>
  </si>
  <si>
    <t>1.1</t>
  </si>
  <si>
    <t>МРСК</t>
  </si>
  <si>
    <t>1.2</t>
  </si>
  <si>
    <t>ФСК</t>
  </si>
  <si>
    <t>1.3</t>
  </si>
  <si>
    <t>от других организаций</t>
  </si>
  <si>
    <t>Потери электроэнергии в сети ОАО "Новгородоблкоммуэлектро"</t>
  </si>
  <si>
    <t>Тоже в %</t>
  </si>
  <si>
    <t>%</t>
  </si>
  <si>
    <t>Потери электроэнергии в сетях ССО</t>
  </si>
  <si>
    <t>Полезный отпуск из сети</t>
  </si>
  <si>
    <t>Е.Н. Смышляева</t>
  </si>
  <si>
    <t>Баланс электроэнергии в сетях АО "Новгородоблэлектро" в 2015г.</t>
  </si>
  <si>
    <t>2015 год</t>
  </si>
  <si>
    <t>Заместитель генерального директора по реализации услуг.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</si>
</sst>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_-* #,##0.000_р_._-;\-* #,##0.000_р_._-;_-* &quot;-&quot;??_р_._-;_-@_-"/>
    <numFmt numFmtId="166" formatCode="_-* #,##0.0_р_._-;\-* #,##0.0_р_._-;_-* &quot;-&quot;??_р_._-;_-@_-"/>
    <numFmt numFmtId="167" formatCode="_-* #,##0.0_р_._-;\-* #,##0.0_р_._-;_-* &quot;-&quot;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166" fontId="36" fillId="0" borderId="16" xfId="58" applyNumberFormat="1" applyFont="1" applyBorder="1" applyAlignment="1">
      <alignment horizontal="center" vertical="center" wrapText="1"/>
    </xf>
    <xf numFmtId="166" fontId="36" fillId="0" borderId="17" xfId="58" applyNumberFormat="1" applyFont="1" applyBorder="1" applyAlignment="1">
      <alignment horizontal="center" vertical="center" wrapText="1"/>
    </xf>
    <xf numFmtId="166" fontId="36" fillId="0" borderId="18" xfId="58" applyNumberFormat="1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166" fontId="36" fillId="0" borderId="19" xfId="58" applyNumberFormat="1" applyFont="1" applyBorder="1" applyAlignment="1">
      <alignment horizontal="center" vertical="center" wrapText="1"/>
    </xf>
    <xf numFmtId="166" fontId="36" fillId="0" borderId="20" xfId="58" applyNumberFormat="1" applyFont="1" applyBorder="1" applyAlignment="1">
      <alignment horizontal="center" vertical="center" wrapText="1"/>
    </xf>
    <xf numFmtId="166" fontId="36" fillId="0" borderId="21" xfId="58" applyNumberFormat="1" applyFont="1" applyBorder="1" applyAlignment="1">
      <alignment horizontal="center" vertical="center" wrapText="1"/>
    </xf>
    <xf numFmtId="49" fontId="36" fillId="0" borderId="19" xfId="0" applyNumberFormat="1" applyFont="1" applyBorder="1" applyAlignment="1">
      <alignment horizontal="center" vertical="center" wrapText="1"/>
    </xf>
    <xf numFmtId="166" fontId="19" fillId="0" borderId="19" xfId="58" applyNumberFormat="1" applyFont="1" applyBorder="1" applyAlignment="1">
      <alignment horizontal="center" vertical="center" wrapText="1"/>
    </xf>
    <xf numFmtId="166" fontId="19" fillId="0" borderId="20" xfId="58" applyNumberFormat="1" applyFont="1" applyBorder="1" applyAlignment="1">
      <alignment horizontal="center" vertical="center" wrapText="1"/>
    </xf>
    <xf numFmtId="166" fontId="19" fillId="0" borderId="21" xfId="58" applyNumberFormat="1" applyFont="1" applyBorder="1" applyAlignment="1">
      <alignment horizontal="center" vertical="center" wrapText="1"/>
    </xf>
    <xf numFmtId="10" fontId="19" fillId="0" borderId="19" xfId="55" applyNumberFormat="1" applyFont="1" applyBorder="1" applyAlignment="1">
      <alignment horizontal="center" vertical="center" wrapText="1"/>
    </xf>
    <xf numFmtId="166" fontId="19" fillId="0" borderId="13" xfId="58" applyNumberFormat="1" applyFont="1" applyBorder="1" applyAlignment="1">
      <alignment horizontal="center" vertical="center" wrapText="1"/>
    </xf>
    <xf numFmtId="166" fontId="19" fillId="0" borderId="14" xfId="58" applyNumberFormat="1" applyFont="1" applyBorder="1" applyAlignment="1">
      <alignment horizontal="center" vertical="center" wrapText="1"/>
    </xf>
    <xf numFmtId="166" fontId="19" fillId="0" borderId="15" xfId="58" applyNumberFormat="1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righ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right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zoomScalePageLayoutView="0" workbookViewId="0" topLeftCell="A2">
      <selection activeCell="G12" sqref="G12"/>
    </sheetView>
  </sheetViews>
  <sheetFormatPr defaultColWidth="9.140625" defaultRowHeight="15"/>
  <cols>
    <col min="1" max="1" width="4.7109375" style="2" bestFit="1" customWidth="1"/>
    <col min="2" max="2" width="51.28125" style="2" customWidth="1"/>
    <col min="3" max="3" width="11.28125" style="2" customWidth="1"/>
    <col min="4" max="4" width="15.7109375" style="2" bestFit="1" customWidth="1"/>
    <col min="5" max="5" width="17.421875" style="2" bestFit="1" customWidth="1"/>
    <col min="6" max="6" width="12.140625" style="2" bestFit="1" customWidth="1"/>
    <col min="7" max="7" width="14.28125" style="2" bestFit="1" customWidth="1"/>
    <col min="8" max="8" width="13.8515625" style="2" bestFit="1" customWidth="1"/>
    <col min="9" max="16384" width="9.140625" style="2" customWidth="1"/>
  </cols>
  <sheetData>
    <row r="1" spans="1:3" ht="15.75">
      <c r="A1" s="1" t="s">
        <v>23</v>
      </c>
      <c r="B1" s="1"/>
      <c r="C1" s="1"/>
    </row>
    <row r="2" ht="16.5" thickBot="1"/>
    <row r="3" spans="1:8" ht="15.75">
      <c r="A3" s="3" t="s">
        <v>0</v>
      </c>
      <c r="B3" s="26" t="s">
        <v>1</v>
      </c>
      <c r="C3" s="33" t="s">
        <v>2</v>
      </c>
      <c r="D3" s="3" t="s">
        <v>24</v>
      </c>
      <c r="E3" s="4"/>
      <c r="F3" s="4"/>
      <c r="G3" s="4"/>
      <c r="H3" s="5"/>
    </row>
    <row r="4" spans="1:8" ht="16.5" thickBot="1">
      <c r="A4" s="6"/>
      <c r="B4" s="27"/>
      <c r="C4" s="34"/>
      <c r="D4" s="7" t="s">
        <v>3</v>
      </c>
      <c r="E4" s="8" t="s">
        <v>4</v>
      </c>
      <c r="F4" s="8" t="s">
        <v>5</v>
      </c>
      <c r="G4" s="8" t="s">
        <v>6</v>
      </c>
      <c r="H4" s="9" t="s">
        <v>7</v>
      </c>
    </row>
    <row r="5" spans="1:8" ht="31.5">
      <c r="A5" s="10">
        <v>1</v>
      </c>
      <c r="B5" s="28" t="s">
        <v>8</v>
      </c>
      <c r="C5" s="35" t="s">
        <v>9</v>
      </c>
      <c r="D5" s="11">
        <f aca="true" t="shared" si="0" ref="D5:D10">SUM(E5:H5)</f>
        <v>1186437.036</v>
      </c>
      <c r="E5" s="12">
        <v>1105636.719</v>
      </c>
      <c r="F5" s="12">
        <v>43546.709</v>
      </c>
      <c r="G5" s="12">
        <v>37253.608</v>
      </c>
      <c r="H5" s="13">
        <f>H6+H7+H8+H9</f>
        <v>0</v>
      </c>
    </row>
    <row r="6" spans="1:8" ht="15.75">
      <c r="A6" s="14"/>
      <c r="B6" s="29" t="s">
        <v>10</v>
      </c>
      <c r="C6" s="36"/>
      <c r="D6" s="15">
        <f t="shared" si="0"/>
        <v>0</v>
      </c>
      <c r="E6" s="16"/>
      <c r="F6" s="16"/>
      <c r="G6" s="16"/>
      <c r="H6" s="17"/>
    </row>
    <row r="7" spans="1:8" ht="15.75">
      <c r="A7" s="18" t="s">
        <v>11</v>
      </c>
      <c r="B7" s="30" t="s">
        <v>12</v>
      </c>
      <c r="C7" s="36"/>
      <c r="D7" s="19">
        <f t="shared" si="0"/>
        <v>1087790.5709999998</v>
      </c>
      <c r="E7" s="20">
        <v>1011106.597</v>
      </c>
      <c r="F7" s="20">
        <v>43546.709</v>
      </c>
      <c r="G7" s="20">
        <v>33137.265</v>
      </c>
      <c r="H7" s="21"/>
    </row>
    <row r="8" spans="1:8" ht="15.75">
      <c r="A8" s="18" t="s">
        <v>13</v>
      </c>
      <c r="B8" s="30" t="s">
        <v>14</v>
      </c>
      <c r="C8" s="36"/>
      <c r="D8" s="19">
        <f t="shared" si="0"/>
        <v>73054.164</v>
      </c>
      <c r="E8" s="20">
        <v>73054.164</v>
      </c>
      <c r="F8" s="20"/>
      <c r="G8" s="20"/>
      <c r="H8" s="21"/>
    </row>
    <row r="9" spans="1:8" ht="15.75">
      <c r="A9" s="18" t="s">
        <v>15</v>
      </c>
      <c r="B9" s="30" t="s">
        <v>16</v>
      </c>
      <c r="C9" s="36"/>
      <c r="D9" s="19">
        <f t="shared" si="0"/>
        <v>25592.301</v>
      </c>
      <c r="E9" s="20">
        <v>21475.958</v>
      </c>
      <c r="F9" s="20"/>
      <c r="G9" s="20">
        <v>4116.343</v>
      </c>
      <c r="H9" s="21"/>
    </row>
    <row r="10" spans="1:8" ht="31.5">
      <c r="A10" s="14">
        <f>A5+1</f>
        <v>2</v>
      </c>
      <c r="B10" s="30" t="s">
        <v>17</v>
      </c>
      <c r="C10" s="36" t="s">
        <v>9</v>
      </c>
      <c r="D10" s="19">
        <v>183180.448</v>
      </c>
      <c r="E10" s="20">
        <v>0</v>
      </c>
      <c r="F10" s="20">
        <v>0</v>
      </c>
      <c r="G10" s="20">
        <v>80113.5087</v>
      </c>
      <c r="H10" s="21">
        <f>D10-G10</f>
        <v>103066.9393</v>
      </c>
    </row>
    <row r="11" spans="1:8" ht="15.75">
      <c r="A11" s="14"/>
      <c r="B11" s="31" t="s">
        <v>18</v>
      </c>
      <c r="C11" s="36" t="s">
        <v>19</v>
      </c>
      <c r="D11" s="22">
        <f>D10/D5</f>
        <v>0.15439542296958436</v>
      </c>
      <c r="E11" s="20"/>
      <c r="F11" s="20"/>
      <c r="G11" s="20"/>
      <c r="H11" s="21"/>
    </row>
    <row r="12" spans="1:8" ht="31.5">
      <c r="A12" s="14">
        <v>3</v>
      </c>
      <c r="B12" s="30" t="s">
        <v>20</v>
      </c>
      <c r="C12" s="36" t="s">
        <v>9</v>
      </c>
      <c r="D12" s="19">
        <v>2356.408</v>
      </c>
      <c r="E12" s="20"/>
      <c r="F12" s="20"/>
      <c r="G12" s="20"/>
      <c r="H12" s="21">
        <f>D12</f>
        <v>2356.408</v>
      </c>
    </row>
    <row r="13" spans="1:8" ht="15.75">
      <c r="A13" s="14"/>
      <c r="B13" s="31" t="s">
        <v>18</v>
      </c>
      <c r="C13" s="36" t="s">
        <v>19</v>
      </c>
      <c r="D13" s="22">
        <f>D12/D5</f>
        <v>0.00198612141099749</v>
      </c>
      <c r="E13" s="20"/>
      <c r="F13" s="20"/>
      <c r="G13" s="20"/>
      <c r="H13" s="21"/>
    </row>
    <row r="14" spans="1:8" ht="32.25" thickBot="1">
      <c r="A14" s="7">
        <v>4</v>
      </c>
      <c r="B14" s="32" t="s">
        <v>21</v>
      </c>
      <c r="C14" s="37" t="s">
        <v>9</v>
      </c>
      <c r="D14" s="23">
        <f>SUM(E14:H14)</f>
        <v>1000900.1799999999</v>
      </c>
      <c r="E14" s="24">
        <v>4704.732</v>
      </c>
      <c r="F14" s="24"/>
      <c r="G14" s="24">
        <v>411654.284</v>
      </c>
      <c r="H14" s="25">
        <f>586897.572-H12</f>
        <v>584541.164</v>
      </c>
    </row>
    <row r="18" spans="2:5" ht="15.75">
      <c r="B18" s="2" t="s">
        <v>25</v>
      </c>
      <c r="E18" s="2" t="s">
        <v>22</v>
      </c>
    </row>
  </sheetData>
  <sheetProtection/>
  <mergeCells count="5">
    <mergeCell ref="D3:H3"/>
    <mergeCell ref="A1:C1"/>
    <mergeCell ref="A3:A4"/>
    <mergeCell ref="B3:B4"/>
    <mergeCell ref="C3:C4"/>
  </mergeCells>
  <printOptions horizontalCentered="1"/>
  <pageMargins left="0.49" right="0.7480314960629921" top="0.984251968503937" bottom="0.984251968503937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Ген. Директор</dc:creator>
  <cp:keywords/>
  <dc:description/>
  <cp:lastModifiedBy>ryzhkov-pm</cp:lastModifiedBy>
  <dcterms:created xsi:type="dcterms:W3CDTF">2010-10-06T12:40:10Z</dcterms:created>
  <dcterms:modified xsi:type="dcterms:W3CDTF">2016-02-25T08:26:16Z</dcterms:modified>
  <cp:category/>
  <cp:version/>
  <cp:contentType/>
  <cp:contentStatus/>
</cp:coreProperties>
</file>